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<sst xmlns="http://schemas.openxmlformats.org/spreadsheetml/2006/main" count="85" uniqueCount="53">
  <si>
    <t>2023年水电气费用明细</t>
  </si>
  <si>
    <t>一月</t>
  </si>
  <si>
    <t>二月</t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</si>
  <si>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</si>
  <si>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</si>
  <si>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</si>
  <si>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</si>
  <si>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</si>
  <si>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</si>
  <si>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</si>
  <si>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</si>
  <si>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</si>
  <si>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</si>
  <si>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电</t>
  </si>
  <si>
    <t>费用</t>
  </si>
  <si>
    <t>累计费用</t>
  </si>
  <si>
    <t>度数</t>
  </si>
  <si>
    <t>累计度数</t>
  </si>
  <si>
    <t>水</t>
  </si>
  <si>
    <t>吨数</t>
  </si>
  <si>
    <t>累计吨数</t>
  </si>
  <si>
    <t>燃气</t>
  </si>
  <si>
    <t>月能耗费</t>
  </si>
  <si>
    <t>累计能耗</t>
  </si>
  <si>
    <t>学生3170</t>
  </si>
  <si>
    <t>学生4238</t>
  </si>
  <si>
    <t>学生2951</t>
  </si>
  <si>
    <t>学生4691</t>
  </si>
  <si>
    <t>教职工375</t>
  </si>
  <si>
    <t>教职工378</t>
  </si>
  <si>
    <t>员工283</t>
  </si>
  <si>
    <t>培训300</t>
  </si>
  <si>
    <t>培训1471</t>
  </si>
  <si>
    <t>培训1907</t>
  </si>
  <si>
    <t>培训1945</t>
  </si>
  <si>
    <t>培训1464</t>
  </si>
  <si>
    <t>培训1657</t>
  </si>
  <si>
    <t>培训808</t>
  </si>
  <si>
    <t>培训198</t>
  </si>
  <si>
    <t>培训1170</t>
  </si>
  <si>
    <t>培训1346</t>
  </si>
  <si>
    <t>培训1462</t>
  </si>
  <si>
    <t>合计4128</t>
  </si>
  <si>
    <t>合计6367</t>
  </si>
  <si>
    <t>合计6761</t>
  </si>
  <si>
    <t>合计6844</t>
  </si>
  <si>
    <t>合计6363</t>
  </si>
  <si>
    <t>合计5269</t>
  </si>
  <si>
    <t>合计4639</t>
  </si>
  <si>
    <t>合计5550</t>
  </si>
  <si>
    <t>合计6522</t>
  </si>
  <si>
    <t>合计6698</t>
  </si>
  <si>
    <t>合计6814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</si>
</sst>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topLeftCell="A7" workbookViewId="0">
      <selection activeCell="I35" sqref="I35"/>
    </sheetView>
  </sheetViews>
  <sheetFormatPr defaultColWidth="9" defaultRowHeight="13.5"/>
  <cols>
    <col min="1" max="1" width="9" style="2"/>
    <col min="2" max="2" width="20.875" style="2" customWidth="1"/>
    <col min="3" max="13" width="15.625" style="2" customWidth="1"/>
    <col min="14" max="14" width="15.625" customWidth="1"/>
  </cols>
  <sheetData>
    <row r="1" ht="29.2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ht="20.25" spans="1:14">
      <c r="A4" s="4"/>
      <c r="B4" s="4"/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4" t="s">
        <v>12</v>
      </c>
    </row>
    <row r="5" ht="20.25" spans="1:14">
      <c r="A5" s="4" t="s">
        <v>13</v>
      </c>
      <c r="B5" s="4" t="s">
        <v>14</v>
      </c>
      <c r="C5" s="4">
        <v>150048.2</v>
      </c>
      <c r="D5" s="4">
        <v>269403.5</v>
      </c>
      <c r="E5" s="4">
        <v>332645.4</v>
      </c>
      <c r="F5" s="4">
        <v>154755.7</v>
      </c>
      <c r="G5" s="4">
        <v>339989.1</v>
      </c>
      <c r="H5" s="4">
        <v>465531.4</v>
      </c>
      <c r="I5" s="4">
        <v>383513.3</v>
      </c>
      <c r="J5" s="4">
        <v>350211.1</v>
      </c>
      <c r="K5" s="4">
        <v>430292.4</v>
      </c>
      <c r="L5" s="4">
        <v>287991.4</v>
      </c>
      <c r="M5" s="4">
        <v>360433.1</v>
      </c>
      <c r="N5" s="7">
        <v>526056.4</v>
      </c>
    </row>
    <row r="6" ht="20.25" spans="1:14">
      <c r="A6" s="4">
        <v>0.538</v>
      </c>
      <c r="B6" s="4" t="s">
        <v>15</v>
      </c>
      <c r="C6" s="4">
        <v>150048.2</v>
      </c>
      <c r="D6" s="4">
        <f>C6+D5</f>
        <v>419451.7</v>
      </c>
      <c r="E6" s="4">
        <f t="shared" ref="E6:N6" si="0">D6+E5</f>
        <v>752097.1</v>
      </c>
      <c r="F6" s="4">
        <f t="shared" si="0"/>
        <v>906852.8</v>
      </c>
      <c r="G6" s="4">
        <f t="shared" si="0"/>
        <v>1246841.9</v>
      </c>
      <c r="H6" s="4">
        <f t="shared" si="0"/>
        <v>1712373.3</v>
      </c>
      <c r="I6" s="4">
        <f t="shared" si="0"/>
        <v>2095886.6</v>
      </c>
      <c r="J6" s="4">
        <f t="shared" si="0"/>
        <v>2446097.7</v>
      </c>
      <c r="K6" s="4">
        <f t="shared" si="0"/>
        <v>2876390.1</v>
      </c>
      <c r="L6" s="4">
        <f t="shared" si="0"/>
        <v>3164381.5</v>
      </c>
      <c r="M6" s="4">
        <f t="shared" si="0"/>
        <v>3524814.6</v>
      </c>
      <c r="N6" s="4">
        <f t="shared" si="0"/>
        <v>4050871</v>
      </c>
    </row>
    <row r="7" ht="20.25" spans="1:14">
      <c r="A7" s="4"/>
      <c r="B7" s="4" t="s">
        <v>16</v>
      </c>
      <c r="C7" s="4">
        <v>278900</v>
      </c>
      <c r="D7" s="4">
        <v>500750</v>
      </c>
      <c r="E7" s="4">
        <v>618300</v>
      </c>
      <c r="F7" s="4">
        <v>287650</v>
      </c>
      <c r="G7" s="4">
        <f>G5/0.538</f>
        <v>631950</v>
      </c>
      <c r="H7" s="4">
        <f t="shared" ref="H7:N7" si="1">H5/0.538</f>
        <v>865300</v>
      </c>
      <c r="I7" s="4">
        <f t="shared" si="1"/>
        <v>712850</v>
      </c>
      <c r="J7" s="4">
        <f t="shared" si="1"/>
        <v>650950</v>
      </c>
      <c r="K7" s="4">
        <f t="shared" si="1"/>
        <v>799800</v>
      </c>
      <c r="L7" s="4">
        <f t="shared" si="1"/>
        <v>535300</v>
      </c>
      <c r="M7" s="4">
        <f t="shared" si="1"/>
        <v>669950</v>
      </c>
      <c r="N7" s="4">
        <f t="shared" si="1"/>
        <v>977800</v>
      </c>
    </row>
    <row r="8" ht="20.25" spans="1:14">
      <c r="A8" s="4"/>
      <c r="B8" s="4" t="s">
        <v>17</v>
      </c>
      <c r="C8" s="4">
        <v>278900</v>
      </c>
      <c r="D8" s="4">
        <f>C8+D7</f>
        <v>779650</v>
      </c>
      <c r="E8" s="4">
        <f t="shared" ref="E8:N8" si="2">D8+E7</f>
        <v>1397950</v>
      </c>
      <c r="F8" s="4">
        <f t="shared" si="2"/>
        <v>1685600</v>
      </c>
      <c r="G8" s="4">
        <f t="shared" si="2"/>
        <v>2317550</v>
      </c>
      <c r="H8" s="4">
        <f t="shared" si="2"/>
        <v>3182850</v>
      </c>
      <c r="I8" s="4">
        <f t="shared" si="2"/>
        <v>3895700</v>
      </c>
      <c r="J8" s="4">
        <f t="shared" si="2"/>
        <v>4546650</v>
      </c>
      <c r="K8" s="4">
        <f t="shared" si="2"/>
        <v>5346450</v>
      </c>
      <c r="L8" s="4">
        <f t="shared" si="2"/>
        <v>5881750</v>
      </c>
      <c r="M8" s="4">
        <f t="shared" si="2"/>
        <v>6551700</v>
      </c>
      <c r="N8" s="4">
        <f t="shared" si="2"/>
        <v>7529500</v>
      </c>
    </row>
    <row r="9" ht="20.25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7"/>
    </row>
    <row r="10" ht="20.25" spans="1:14">
      <c r="A10" s="4" t="s">
        <v>18</v>
      </c>
      <c r="B10" s="4" t="s">
        <v>14</v>
      </c>
      <c r="C10" s="4">
        <v>37347.2</v>
      </c>
      <c r="D10" s="4">
        <v>47644.8</v>
      </c>
      <c r="E10" s="4">
        <v>72121.6</v>
      </c>
      <c r="F10" s="4">
        <v>70310.4</v>
      </c>
      <c r="G10" s="4">
        <v>127254.4</v>
      </c>
      <c r="H10" s="4">
        <v>72521.6</v>
      </c>
      <c r="I10" s="4">
        <v>64096</v>
      </c>
      <c r="J10" s="4">
        <v>56073.6</v>
      </c>
      <c r="K10" s="4">
        <v>70784</v>
      </c>
      <c r="L10" s="4">
        <v>74883.2</v>
      </c>
      <c r="M10" s="4">
        <v>86204.8</v>
      </c>
      <c r="N10" s="7">
        <v>83737.6</v>
      </c>
    </row>
    <row r="11" ht="20.25" spans="1:14">
      <c r="A11" s="4">
        <v>3.2</v>
      </c>
      <c r="B11" s="4" t="s">
        <v>15</v>
      </c>
      <c r="C11" s="4">
        <v>37347.2</v>
      </c>
      <c r="D11" s="4">
        <f>C11+D10</f>
        <v>84992</v>
      </c>
      <c r="E11" s="4">
        <f t="shared" ref="E11:N11" si="3">D11+E10</f>
        <v>157113.6</v>
      </c>
      <c r="F11" s="4">
        <f t="shared" si="3"/>
        <v>227424</v>
      </c>
      <c r="G11" s="4">
        <f t="shared" si="3"/>
        <v>354678.4</v>
      </c>
      <c r="H11" s="4">
        <f t="shared" si="3"/>
        <v>427200</v>
      </c>
      <c r="I11" s="4">
        <f t="shared" si="3"/>
        <v>491296</v>
      </c>
      <c r="J11" s="4">
        <f t="shared" si="3"/>
        <v>547369.6</v>
      </c>
      <c r="K11" s="4">
        <f t="shared" si="3"/>
        <v>618153.6</v>
      </c>
      <c r="L11" s="4">
        <f t="shared" si="3"/>
        <v>693036.8</v>
      </c>
      <c r="M11" s="4">
        <f t="shared" si="3"/>
        <v>779241.6</v>
      </c>
      <c r="N11" s="4">
        <f t="shared" si="3"/>
        <v>862979.2</v>
      </c>
    </row>
    <row r="12" ht="20.25" spans="1:14">
      <c r="A12" s="4"/>
      <c r="B12" s="4" t="s">
        <v>19</v>
      </c>
      <c r="C12" s="4">
        <v>11671</v>
      </c>
      <c r="D12" s="4">
        <v>14889</v>
      </c>
      <c r="E12" s="4">
        <v>22538</v>
      </c>
      <c r="F12" s="4">
        <v>21972</v>
      </c>
      <c r="G12" s="4">
        <f>G10/3.2</f>
        <v>39767</v>
      </c>
      <c r="H12" s="4">
        <f>H10/3.2</f>
        <v>22663</v>
      </c>
      <c r="I12" s="4">
        <f t="shared" ref="H12:N12" si="4">I10/3.2</f>
        <v>20030</v>
      </c>
      <c r="J12" s="4">
        <f t="shared" si="4"/>
        <v>17523</v>
      </c>
      <c r="K12" s="4">
        <f t="shared" si="4"/>
        <v>22120</v>
      </c>
      <c r="L12" s="4">
        <f t="shared" si="4"/>
        <v>23401</v>
      </c>
      <c r="M12" s="4">
        <f t="shared" si="4"/>
        <v>26939</v>
      </c>
      <c r="N12" s="4">
        <f t="shared" si="4"/>
        <v>26168</v>
      </c>
    </row>
    <row r="13" ht="20.25" spans="1:14">
      <c r="A13" s="4"/>
      <c r="B13" s="4" t="s">
        <v>20</v>
      </c>
      <c r="C13" s="4">
        <v>11671</v>
      </c>
      <c r="D13" s="4">
        <f>C13+D12</f>
        <v>26560</v>
      </c>
      <c r="E13" s="4">
        <f t="shared" ref="E13:N13" si="5">D13+E12</f>
        <v>49098</v>
      </c>
      <c r="F13" s="4">
        <f t="shared" si="5"/>
        <v>71070</v>
      </c>
      <c r="G13" s="4">
        <f t="shared" si="5"/>
        <v>110837</v>
      </c>
      <c r="H13" s="4">
        <f t="shared" si="5"/>
        <v>133500</v>
      </c>
      <c r="I13" s="4">
        <f t="shared" si="5"/>
        <v>153530</v>
      </c>
      <c r="J13" s="4">
        <f t="shared" si="5"/>
        <v>171053</v>
      </c>
      <c r="K13" s="4">
        <f t="shared" si="5"/>
        <v>193173</v>
      </c>
      <c r="L13" s="4">
        <f t="shared" si="5"/>
        <v>216574</v>
      </c>
      <c r="M13" s="4">
        <f t="shared" si="5"/>
        <v>243513</v>
      </c>
      <c r="N13" s="4">
        <f t="shared" si="5"/>
        <v>269681</v>
      </c>
    </row>
    <row r="14" ht="20.25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7"/>
    </row>
    <row r="15" ht="20.25" spans="1:14">
      <c r="A15" s="4" t="s">
        <v>21</v>
      </c>
      <c r="B15" s="4" t="s">
        <v>14</v>
      </c>
      <c r="C15" s="4">
        <v>0</v>
      </c>
      <c r="D15" s="4">
        <v>41083.68</v>
      </c>
      <c r="E15" s="4">
        <v>88987.36</v>
      </c>
      <c r="F15" s="4">
        <v>50406.62</v>
      </c>
      <c r="G15" s="4">
        <v>46277.11</v>
      </c>
      <c r="H15" s="4">
        <v>55528.44</v>
      </c>
      <c r="I15" s="4">
        <v>12091.86</v>
      </c>
      <c r="J15" s="4">
        <v>13803.68</v>
      </c>
      <c r="K15" s="4">
        <v>36302.86</v>
      </c>
      <c r="L15" s="4">
        <v>38819.44</v>
      </c>
      <c r="M15" s="4">
        <v>71490.65</v>
      </c>
      <c r="N15" s="7">
        <v>61652.8</v>
      </c>
    </row>
    <row r="16" ht="20.25" spans="1:14">
      <c r="A16" s="4">
        <v>3.41</v>
      </c>
      <c r="B16" s="4" t="s">
        <v>15</v>
      </c>
      <c r="C16" s="4">
        <v>0</v>
      </c>
      <c r="D16" s="4">
        <f>C16+D15</f>
        <v>41083.68</v>
      </c>
      <c r="E16" s="4">
        <f t="shared" ref="E16:N16" si="6">D16+E15</f>
        <v>130071.04</v>
      </c>
      <c r="F16" s="4">
        <f t="shared" si="6"/>
        <v>180477.66</v>
      </c>
      <c r="G16" s="4">
        <f t="shared" si="6"/>
        <v>226754.77</v>
      </c>
      <c r="H16" s="4">
        <f t="shared" si="6"/>
        <v>282283.21</v>
      </c>
      <c r="I16" s="4">
        <f t="shared" si="6"/>
        <v>294375.07</v>
      </c>
      <c r="J16" s="4">
        <f t="shared" si="6"/>
        <v>308178.75</v>
      </c>
      <c r="K16" s="4">
        <f t="shared" si="6"/>
        <v>344481.61</v>
      </c>
      <c r="L16" s="4">
        <f t="shared" si="6"/>
        <v>383301.05</v>
      </c>
      <c r="M16" s="4">
        <f t="shared" si="6"/>
        <v>454791.7</v>
      </c>
      <c r="N16" s="4">
        <f t="shared" si="6"/>
        <v>516444.5</v>
      </c>
    </row>
    <row r="17" ht="20.25" spans="1:14">
      <c r="A17" s="4"/>
      <c r="B17" s="4" t="s">
        <v>19</v>
      </c>
      <c r="C17" s="4">
        <v>0</v>
      </c>
      <c r="D17" s="4">
        <v>12048</v>
      </c>
      <c r="E17" s="4">
        <v>26096</v>
      </c>
      <c r="F17" s="4">
        <v>14782</v>
      </c>
      <c r="G17" s="4">
        <f>G15/3.41</f>
        <v>13571</v>
      </c>
      <c r="H17" s="4">
        <f t="shared" ref="H17:N17" si="7">H15/3.41</f>
        <v>16284</v>
      </c>
      <c r="I17" s="4">
        <f t="shared" si="7"/>
        <v>3546</v>
      </c>
      <c r="J17" s="4">
        <f t="shared" si="7"/>
        <v>4048</v>
      </c>
      <c r="K17" s="4">
        <f t="shared" si="7"/>
        <v>10646</v>
      </c>
      <c r="L17" s="4">
        <f t="shared" si="7"/>
        <v>11384</v>
      </c>
      <c r="M17" s="4">
        <f t="shared" si="7"/>
        <v>20965</v>
      </c>
      <c r="N17" s="4">
        <f t="shared" si="7"/>
        <v>18080</v>
      </c>
    </row>
    <row r="18" ht="20.25" spans="1:14">
      <c r="A18" s="4"/>
      <c r="B18" s="4" t="s">
        <v>20</v>
      </c>
      <c r="C18" s="4">
        <v>0</v>
      </c>
      <c r="D18" s="4">
        <f>C18+D17</f>
        <v>12048</v>
      </c>
      <c r="E18" s="4">
        <f t="shared" ref="E18:N18" si="8">D18+E17</f>
        <v>38144</v>
      </c>
      <c r="F18" s="4">
        <f t="shared" si="8"/>
        <v>52926</v>
      </c>
      <c r="G18" s="4">
        <f t="shared" si="8"/>
        <v>66497</v>
      </c>
      <c r="H18" s="4">
        <f t="shared" si="8"/>
        <v>82781</v>
      </c>
      <c r="I18" s="4">
        <f t="shared" si="8"/>
        <v>86327</v>
      </c>
      <c r="J18" s="4">
        <f t="shared" si="8"/>
        <v>90375</v>
      </c>
      <c r="K18" s="4">
        <f t="shared" si="8"/>
        <v>101021</v>
      </c>
      <c r="L18" s="4">
        <f t="shared" si="8"/>
        <v>112405</v>
      </c>
      <c r="M18" s="4">
        <f t="shared" si="8"/>
        <v>133370</v>
      </c>
      <c r="N18" s="4">
        <f t="shared" si="8"/>
        <v>151450</v>
      </c>
    </row>
    <row r="19" ht="20.25" spans="1:1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7"/>
    </row>
    <row r="20" ht="20.25" customHeight="1" spans="1:14">
      <c r="A20" s="4"/>
      <c r="B20" s="4" t="s">
        <v>22</v>
      </c>
      <c r="C20" s="4">
        <f>C5+C10+C15</f>
        <v>187395.4</v>
      </c>
      <c r="D20" s="4">
        <f t="shared" ref="D20:N20" si="9">D5+D10+D15</f>
        <v>358131.98</v>
      </c>
      <c r="E20" s="4">
        <f t="shared" si="9"/>
        <v>493754.36</v>
      </c>
      <c r="F20" s="4">
        <f t="shared" si="9"/>
        <v>275472.72</v>
      </c>
      <c r="G20" s="4">
        <f t="shared" si="9"/>
        <v>513520.61</v>
      </c>
      <c r="H20" s="4">
        <f t="shared" si="9"/>
        <v>593581.44</v>
      </c>
      <c r="I20" s="4">
        <f t="shared" si="9"/>
        <v>459701.16</v>
      </c>
      <c r="J20" s="4">
        <f t="shared" si="9"/>
        <v>420088.38</v>
      </c>
      <c r="K20" s="4">
        <f t="shared" si="9"/>
        <v>537379.26</v>
      </c>
      <c r="L20" s="4">
        <f t="shared" si="9"/>
        <v>401694.04</v>
      </c>
      <c r="M20" s="4">
        <f t="shared" si="9"/>
        <v>518128.55</v>
      </c>
      <c r="N20" s="4">
        <f t="shared" si="9"/>
        <v>671446.8</v>
      </c>
    </row>
    <row r="21" ht="20.25" customHeight="1" spans="1:1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4"/>
      <c r="N21" s="7"/>
    </row>
    <row r="22" s="1" customFormat="1" ht="20.25" customHeight="1" spans="1:14">
      <c r="A22" s="4"/>
      <c r="B22" s="4" t="s">
        <v>23</v>
      </c>
      <c r="C22" s="4">
        <v>187395.4</v>
      </c>
      <c r="D22" s="4">
        <f>C22+D20</f>
        <v>545527.38</v>
      </c>
      <c r="E22" s="4">
        <f t="shared" ref="E22:N22" si="10">D22+E20</f>
        <v>1039281.74</v>
      </c>
      <c r="F22" s="4">
        <f t="shared" si="10"/>
        <v>1314754.46</v>
      </c>
      <c r="G22" s="4">
        <f t="shared" si="10"/>
        <v>1828275.07</v>
      </c>
      <c r="H22" s="4">
        <f t="shared" si="10"/>
        <v>2421856.51</v>
      </c>
      <c r="I22" s="4">
        <f t="shared" si="10"/>
        <v>2881557.67</v>
      </c>
      <c r="J22" s="4">
        <f t="shared" si="10"/>
        <v>3301646.05</v>
      </c>
      <c r="K22" s="4">
        <f t="shared" si="10"/>
        <v>3839025.31</v>
      </c>
      <c r="L22" s="4">
        <f t="shared" si="10"/>
        <v>4240719.35</v>
      </c>
      <c r="M22" s="4">
        <f t="shared" si="10"/>
        <v>4758847.9</v>
      </c>
      <c r="N22" s="4">
        <f t="shared" si="10"/>
        <v>5430294.7</v>
      </c>
    </row>
    <row r="23" ht="20.25" customHeight="1" spans="1:1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4"/>
      <c r="N23" s="7"/>
    </row>
    <row r="26" spans="4:14">
      <c r="D26" s="6" t="s">
        <v>24</v>
      </c>
      <c r="E26" s="6" t="s">
        <v>25</v>
      </c>
      <c r="F26" s="6" t="s">
        <v>25</v>
      </c>
      <c r="G26" s="6" t="s">
        <v>25</v>
      </c>
      <c r="H26" s="6" t="s">
        <v>25</v>
      </c>
      <c r="I26" s="6" t="s">
        <v>26</v>
      </c>
      <c r="J26" s="6" t="s">
        <v>24</v>
      </c>
      <c r="K26" s="6" t="s">
        <v>27</v>
      </c>
      <c r="L26" s="6" t="s">
        <v>27</v>
      </c>
      <c r="M26" s="6" t="s">
        <v>27</v>
      </c>
      <c r="N26" s="6" t="s">
        <v>27</v>
      </c>
    </row>
    <row r="27" spans="4:14">
      <c r="D27" s="2" t="s">
        <v>28</v>
      </c>
      <c r="E27" s="2" t="s">
        <v>28</v>
      </c>
      <c r="F27" s="2" t="s">
        <v>29</v>
      </c>
      <c r="G27" s="2" t="s">
        <v>29</v>
      </c>
      <c r="H27" s="2" t="s">
        <v>29</v>
      </c>
      <c r="I27" s="2" t="s">
        <v>29</v>
      </c>
      <c r="J27" s="2" t="s">
        <v>29</v>
      </c>
      <c r="K27" s="2" t="s">
        <v>29</v>
      </c>
      <c r="L27" s="2" t="s">
        <v>29</v>
      </c>
      <c r="M27" s="2" t="s">
        <v>29</v>
      </c>
      <c r="N27" s="2" t="s">
        <v>29</v>
      </c>
    </row>
    <row r="28" spans="4:14">
      <c r="D28" s="2" t="s">
        <v>30</v>
      </c>
      <c r="E28" s="2" t="s">
        <v>30</v>
      </c>
      <c r="F28" s="2" t="s">
        <v>30</v>
      </c>
      <c r="G28" s="2" t="s">
        <v>30</v>
      </c>
      <c r="H28" s="2" t="s">
        <v>30</v>
      </c>
      <c r="I28" s="2" t="s">
        <v>30</v>
      </c>
      <c r="J28" s="2" t="s">
        <v>30</v>
      </c>
      <c r="K28" s="2" t="s">
        <v>30</v>
      </c>
      <c r="L28" s="2" t="s">
        <v>30</v>
      </c>
      <c r="M28" s="2" t="s">
        <v>30</v>
      </c>
      <c r="N28" s="2" t="s">
        <v>30</v>
      </c>
    </row>
    <row r="29" spans="4:14">
      <c r="D29" s="2" t="s">
        <v>31</v>
      </c>
      <c r="E29" s="2" t="s">
        <v>32</v>
      </c>
      <c r="F29" s="2" t="s">
        <v>33</v>
      </c>
      <c r="G29" s="2" t="s">
        <v>34</v>
      </c>
      <c r="H29" s="2" t="s">
        <v>35</v>
      </c>
      <c r="I29" s="2" t="s">
        <v>36</v>
      </c>
      <c r="J29" s="2" t="s">
        <v>37</v>
      </c>
      <c r="K29" s="2" t="s">
        <v>38</v>
      </c>
      <c r="L29" s="2" t="s">
        <v>39</v>
      </c>
      <c r="M29" s="2" t="s">
        <v>40</v>
      </c>
      <c r="N29" s="2" t="s">
        <v>41</v>
      </c>
    </row>
    <row r="30" spans="14:14">
      <c r="N30" s="2"/>
    </row>
    <row r="31" spans="4:14">
      <c r="D31" s="2" t="s">
        <v>42</v>
      </c>
      <c r="E31" s="2" t="s">
        <v>43</v>
      </c>
      <c r="F31" s="2" t="s">
        <v>44</v>
      </c>
      <c r="G31" s="2" t="s">
        <v>45</v>
      </c>
      <c r="H31" s="2" t="s">
        <v>46</v>
      </c>
      <c r="I31" s="2" t="s">
        <v>47</v>
      </c>
      <c r="J31" s="2" t="s">
        <v>48</v>
      </c>
      <c r="K31" s="2" t="s">
        <v>49</v>
      </c>
      <c r="L31" s="2" t="s">
        <v>50</v>
      </c>
      <c r="M31" s="2" t="s">
        <v>51</v>
      </c>
      <c r="N31" s="2" t="s">
        <v>52</v>
      </c>
    </row>
  </sheetData>
  <mergeCells count="1">
    <mergeCell ref="A1:N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徐蔚</cp:lastModifiedBy>
  <dcterms:created xsi:type="dcterms:W3CDTF">2022-01-14T00:00:00Z</dcterms:created>
  <dcterms:modified xsi:type="dcterms:W3CDTF">2024-01-09T07:38:12Z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